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00.210\Subgerencias\Subgerencia de servicios\Procesos de contratación\Recursos propios 2024\Gestor Documental Datos 360\"/>
    </mc:Choice>
  </mc:AlternateContent>
  <xr:revisionPtr revIDLastSave="0" documentId="13_ncr:1_{34DF91FE-78DA-49C1-A443-460A9496E793}" xr6:coauthVersionLast="47" xr6:coauthVersionMax="47" xr10:uidLastSave="{00000000-0000-0000-0000-000000000000}"/>
  <bookViews>
    <workbookView xWindow="28680" yWindow="-120" windowWidth="29040" windowHeight="15720" xr2:uid="{8427A9FA-068E-4321-B900-E18B9D32F6A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4" i="1" l="1"/>
  <c r="H23" i="1"/>
  <c r="G22" i="1"/>
  <c r="E22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D4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1" i="1"/>
  <c r="D5" i="1"/>
  <c r="D20" i="1"/>
  <c r="D22" i="1"/>
  <c r="D23" i="1"/>
  <c r="D24" i="1"/>
  <c r="C22" i="1"/>
  <c r="F22" i="1" l="1"/>
  <c r="F23" i="1" l="1"/>
  <c r="F24" i="1" s="1"/>
</calcChain>
</file>

<file path=xl/sharedStrings.xml><?xml version="1.0" encoding="utf-8"?>
<sst xmlns="http://schemas.openxmlformats.org/spreadsheetml/2006/main" count="33" uniqueCount="29">
  <si>
    <t>ANEXO 1. TABLA DE PRECIOS Y CANTIDADES</t>
  </si>
  <si>
    <t>Nº</t>
  </si>
  <si>
    <t>Módulo / Componente</t>
  </si>
  <si>
    <t xml:space="preserve">Total horas Estimada </t>
  </si>
  <si>
    <t>Costo (COP)</t>
  </si>
  <si>
    <t xml:space="preserve">COSTO COMPONENTE 1: CRM </t>
  </si>
  <si>
    <t xml:space="preserve">COSTO COMPONETE 2: GESTOR DOCMENTAL </t>
  </si>
  <si>
    <t xml:space="preserve">Gestión Documental Básica + TRD / TVD / CCD y Expedientes: </t>
  </si>
  <si>
    <t>Captura e Ingreso de Documentos</t>
  </si>
  <si>
    <t xml:space="preserve">Retención y Disposición Final: </t>
  </si>
  <si>
    <t>Búsqueda, Presentación e Informes</t>
  </si>
  <si>
    <t>Metadatos</t>
  </si>
  <si>
    <t xml:space="preserve">Control de Acceso, Seguridad y Auditoría: </t>
  </si>
  <si>
    <t xml:space="preserve">Workflow / BPMN (Trámites y Procesos): </t>
  </si>
  <si>
    <t>Firma Digital y Autenticación</t>
  </si>
  <si>
    <t>Interoperabilidad y APIs</t>
  </si>
  <si>
    <t>Dashboards, Indicadores y Reportes Avanzados</t>
  </si>
  <si>
    <r>
      <t xml:space="preserve">Respaldo, Recuperación y Soporte (DRP): </t>
    </r>
    <r>
      <rPr>
        <sz val="11"/>
        <color rgb="FF000000"/>
        <rFont val="Arial"/>
        <family val="2"/>
      </rPr>
      <t xml:space="preserve"> </t>
    </r>
  </si>
  <si>
    <t>Accesibilidad, UX e Inteligencia Artificial</t>
  </si>
  <si>
    <t xml:space="preserve">Plan de migración y base de datos </t>
  </si>
  <si>
    <t xml:space="preserve">Acompañamiento en la configuración de flujos </t>
  </si>
  <si>
    <t>COSTO COMPONENTE 3: BOLSA HORAS</t>
  </si>
  <si>
    <t xml:space="preserve">TOTAL GENERAL </t>
  </si>
  <si>
    <t>IVA 19%</t>
  </si>
  <si>
    <t xml:space="preserve">TOTAL CON IVA </t>
  </si>
  <si>
    <t>COSTO COMPONENTE 4: CARTAS PARA UNO</t>
  </si>
  <si>
    <t>BONTRIS</t>
  </si>
  <si>
    <t>ZETAWIFI</t>
  </si>
  <si>
    <t>DEVINT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</si>
</sst>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color theme="1"/>
      <name val="Montserrat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64" fontId="3" fillId="0" borderId="4" xfId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/>
    </xf>
    <xf numFmtId="164" fontId="0" fillId="0" borderId="0" xfId="0" applyNumberFormat="1"/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2" borderId="5" xfId="0" applyNumberFormat="1" applyFont="1" applyFill="1" applyBorder="1" applyAlignment="1">
      <alignment vertical="center"/>
    </xf>
    <xf numFmtId="164" fontId="2" fillId="5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6A30-02C9-4552-BFD7-AD63AB451A1A}">
  <dimension ref="A1:H25"/>
  <sheetViews>
    <sheetView tabSelected="1" zoomScale="130" zoomScaleNormal="130" workbookViewId="0">
      <selection activeCell="G22" sqref="G22"/>
    </sheetView>
  </sheetViews>
  <sheetFormatPr baseColWidth="10" defaultRowHeight="14.4" x14ac:dyDescent="0.3"/>
  <cols>
    <col min="1" max="1" width="3.109375" bestFit="1" customWidth="1"/>
    <col min="2" max="2" width="40.33203125" customWidth="1"/>
    <col min="3" max="3" width="16.109375" customWidth="1"/>
    <col min="4" max="4" width="19" customWidth="1"/>
    <col min="6" max="6" width="15.88671875" bestFit="1" customWidth="1"/>
    <col min="8" max="8" width="17.5546875" bestFit="1" customWidth="1"/>
  </cols>
  <sheetData>
    <row r="1" spans="1:8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" thickBot="1" x14ac:dyDescent="0.35">
      <c r="A2" s="1"/>
      <c r="C2" s="27" t="s">
        <v>26</v>
      </c>
      <c r="D2" s="27"/>
      <c r="E2" s="28" t="s">
        <v>27</v>
      </c>
      <c r="F2" s="28"/>
      <c r="G2" s="29" t="s">
        <v>28</v>
      </c>
      <c r="H2" s="29"/>
    </row>
    <row r="3" spans="1:8" ht="27" thickBot="1" x14ac:dyDescent="0.35">
      <c r="A3" s="2" t="s">
        <v>1</v>
      </c>
      <c r="B3" s="3" t="s">
        <v>2</v>
      </c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</row>
    <row r="4" spans="1:8" ht="15" thickBot="1" x14ac:dyDescent="0.35">
      <c r="A4" s="23" t="s">
        <v>5</v>
      </c>
      <c r="B4" s="24"/>
      <c r="C4" s="6">
        <v>230</v>
      </c>
      <c r="D4" s="10">
        <f>C4*153000</f>
        <v>35190000</v>
      </c>
      <c r="E4" s="6">
        <v>210</v>
      </c>
      <c r="F4" s="10">
        <f>E4*150000</f>
        <v>31500000</v>
      </c>
      <c r="G4" s="6">
        <v>190</v>
      </c>
      <c r="H4" s="10">
        <f>G4*155500</f>
        <v>29545000</v>
      </c>
    </row>
    <row r="5" spans="1:8" ht="15" thickBot="1" x14ac:dyDescent="0.35">
      <c r="A5" s="23" t="s">
        <v>6</v>
      </c>
      <c r="B5" s="24"/>
      <c r="C5" s="6"/>
      <c r="D5" s="10">
        <f t="shared" ref="D5:D21" si="0">C5*153000</f>
        <v>0</v>
      </c>
      <c r="E5" s="6"/>
      <c r="F5" s="10">
        <f t="shared" ref="F5:F21" si="1">E5*150000</f>
        <v>0</v>
      </c>
      <c r="G5" s="6"/>
      <c r="H5" s="10">
        <f t="shared" ref="H5:H21" si="2">G5*155500</f>
        <v>0</v>
      </c>
    </row>
    <row r="6" spans="1:8" ht="27" thickBot="1" x14ac:dyDescent="0.35">
      <c r="A6" s="4">
        <v>1</v>
      </c>
      <c r="B6" s="5" t="s">
        <v>7</v>
      </c>
      <c r="C6" s="6">
        <v>530</v>
      </c>
      <c r="D6" s="10">
        <f t="shared" si="0"/>
        <v>81090000</v>
      </c>
      <c r="E6" s="6">
        <v>540</v>
      </c>
      <c r="F6" s="10">
        <f t="shared" si="1"/>
        <v>81000000</v>
      </c>
      <c r="G6" s="6">
        <v>600</v>
      </c>
      <c r="H6" s="10">
        <f t="shared" si="2"/>
        <v>93300000</v>
      </c>
    </row>
    <row r="7" spans="1:8" ht="15" thickBot="1" x14ac:dyDescent="0.35">
      <c r="A7" s="4">
        <v>2</v>
      </c>
      <c r="B7" s="5" t="s">
        <v>8</v>
      </c>
      <c r="C7" s="6">
        <v>650</v>
      </c>
      <c r="D7" s="10">
        <f t="shared" si="0"/>
        <v>99450000</v>
      </c>
      <c r="E7" s="6">
        <v>648</v>
      </c>
      <c r="F7" s="10">
        <f t="shared" si="1"/>
        <v>97200000</v>
      </c>
      <c r="G7" s="13">
        <v>650</v>
      </c>
      <c r="H7" s="10">
        <f t="shared" si="2"/>
        <v>101075000</v>
      </c>
    </row>
    <row r="8" spans="1:8" ht="15" thickBot="1" x14ac:dyDescent="0.35">
      <c r="A8" s="4">
        <v>3</v>
      </c>
      <c r="B8" s="5" t="s">
        <v>9</v>
      </c>
      <c r="C8" s="6">
        <v>400</v>
      </c>
      <c r="D8" s="10">
        <f t="shared" si="0"/>
        <v>61200000</v>
      </c>
      <c r="E8" s="6">
        <v>420</v>
      </c>
      <c r="F8" s="10">
        <f t="shared" si="1"/>
        <v>63000000</v>
      </c>
      <c r="G8" s="6">
        <v>430</v>
      </c>
      <c r="H8" s="10">
        <f t="shared" si="2"/>
        <v>66865000</v>
      </c>
    </row>
    <row r="9" spans="1:8" ht="15" thickBot="1" x14ac:dyDescent="0.35">
      <c r="A9" s="4">
        <v>4</v>
      </c>
      <c r="B9" s="5" t="s">
        <v>10</v>
      </c>
      <c r="C9" s="6">
        <v>220</v>
      </c>
      <c r="D9" s="10">
        <f t="shared" si="0"/>
        <v>33660000</v>
      </c>
      <c r="E9" s="6">
        <v>210</v>
      </c>
      <c r="F9" s="10">
        <f t="shared" si="1"/>
        <v>31500000</v>
      </c>
      <c r="G9" s="13">
        <v>220</v>
      </c>
      <c r="H9" s="10">
        <f t="shared" si="2"/>
        <v>34210000</v>
      </c>
    </row>
    <row r="10" spans="1:8" ht="15" thickBot="1" x14ac:dyDescent="0.35">
      <c r="A10" s="4">
        <v>5</v>
      </c>
      <c r="B10" s="5" t="s">
        <v>11</v>
      </c>
      <c r="C10" s="6">
        <v>350</v>
      </c>
      <c r="D10" s="10">
        <f t="shared" si="0"/>
        <v>53550000</v>
      </c>
      <c r="E10" s="6">
        <v>345</v>
      </c>
      <c r="F10" s="10">
        <f t="shared" si="1"/>
        <v>51750000</v>
      </c>
      <c r="G10" s="13">
        <v>400</v>
      </c>
      <c r="H10" s="10">
        <f t="shared" si="2"/>
        <v>62200000</v>
      </c>
    </row>
    <row r="11" spans="1:8" ht="15" thickBot="1" x14ac:dyDescent="0.35">
      <c r="A11" s="4">
        <v>6</v>
      </c>
      <c r="B11" s="5" t="s">
        <v>12</v>
      </c>
      <c r="C11" s="6">
        <v>540</v>
      </c>
      <c r="D11" s="10">
        <f t="shared" si="0"/>
        <v>82620000</v>
      </c>
      <c r="E11" s="6">
        <v>543</v>
      </c>
      <c r="F11" s="10">
        <f t="shared" si="1"/>
        <v>81450000</v>
      </c>
      <c r="G11" s="13">
        <v>550</v>
      </c>
      <c r="H11" s="10">
        <f t="shared" si="2"/>
        <v>85525000</v>
      </c>
    </row>
    <row r="12" spans="1:8" ht="15" thickBot="1" x14ac:dyDescent="0.35">
      <c r="A12" s="4">
        <v>7</v>
      </c>
      <c r="B12" s="5" t="s">
        <v>13</v>
      </c>
      <c r="C12" s="6">
        <v>360</v>
      </c>
      <c r="D12" s="10">
        <f t="shared" si="0"/>
        <v>55080000</v>
      </c>
      <c r="E12" s="6">
        <v>370</v>
      </c>
      <c r="F12" s="10">
        <f t="shared" si="1"/>
        <v>55500000</v>
      </c>
      <c r="G12" s="13">
        <v>380</v>
      </c>
      <c r="H12" s="10">
        <f t="shared" si="2"/>
        <v>59090000</v>
      </c>
    </row>
    <row r="13" spans="1:8" ht="15" thickBot="1" x14ac:dyDescent="0.35">
      <c r="A13" s="4">
        <v>8</v>
      </c>
      <c r="B13" s="5" t="s">
        <v>14</v>
      </c>
      <c r="C13" s="6">
        <v>200</v>
      </c>
      <c r="D13" s="10">
        <f t="shared" si="0"/>
        <v>30600000</v>
      </c>
      <c r="E13" s="6">
        <v>180</v>
      </c>
      <c r="F13" s="10">
        <f t="shared" si="1"/>
        <v>27000000</v>
      </c>
      <c r="G13" s="13">
        <v>200</v>
      </c>
      <c r="H13" s="10">
        <f t="shared" si="2"/>
        <v>31100000</v>
      </c>
    </row>
    <row r="14" spans="1:8" ht="15" thickBot="1" x14ac:dyDescent="0.35">
      <c r="A14" s="4">
        <v>9</v>
      </c>
      <c r="B14" s="5" t="s">
        <v>15</v>
      </c>
      <c r="C14" s="6">
        <v>290</v>
      </c>
      <c r="D14" s="10">
        <f t="shared" si="0"/>
        <v>44370000</v>
      </c>
      <c r="E14" s="6">
        <v>280</v>
      </c>
      <c r="F14" s="10">
        <f t="shared" si="1"/>
        <v>42000000</v>
      </c>
      <c r="G14" s="13">
        <v>290</v>
      </c>
      <c r="H14" s="10">
        <f t="shared" si="2"/>
        <v>45095000</v>
      </c>
    </row>
    <row r="15" spans="1:8" ht="27" thickBot="1" x14ac:dyDescent="0.35">
      <c r="A15" s="4">
        <v>10</v>
      </c>
      <c r="B15" s="5" t="s">
        <v>16</v>
      </c>
      <c r="C15" s="6">
        <v>130</v>
      </c>
      <c r="D15" s="10">
        <f t="shared" si="0"/>
        <v>19890000</v>
      </c>
      <c r="E15" s="6">
        <v>150</v>
      </c>
      <c r="F15" s="10">
        <f t="shared" si="1"/>
        <v>22500000</v>
      </c>
      <c r="G15" s="13">
        <v>160</v>
      </c>
      <c r="H15" s="10">
        <f t="shared" si="2"/>
        <v>24880000</v>
      </c>
    </row>
    <row r="16" spans="1:8" ht="15" thickBot="1" x14ac:dyDescent="0.35">
      <c r="A16" s="4">
        <v>11</v>
      </c>
      <c r="B16" s="5" t="s">
        <v>17</v>
      </c>
      <c r="C16" s="6">
        <v>390</v>
      </c>
      <c r="D16" s="10">
        <f t="shared" si="0"/>
        <v>59670000</v>
      </c>
      <c r="E16" s="6">
        <v>360</v>
      </c>
      <c r="F16" s="10">
        <f t="shared" si="1"/>
        <v>54000000</v>
      </c>
      <c r="G16" s="13">
        <v>380</v>
      </c>
      <c r="H16" s="10">
        <f t="shared" si="2"/>
        <v>59090000</v>
      </c>
    </row>
    <row r="17" spans="1:8" ht="15" thickBot="1" x14ac:dyDescent="0.35">
      <c r="A17" s="7">
        <v>12</v>
      </c>
      <c r="B17" s="5" t="s">
        <v>18</v>
      </c>
      <c r="C17" s="6">
        <v>220</v>
      </c>
      <c r="D17" s="10">
        <f t="shared" si="0"/>
        <v>33660000</v>
      </c>
      <c r="E17" s="6">
        <v>210</v>
      </c>
      <c r="F17" s="10">
        <f t="shared" si="1"/>
        <v>31500000</v>
      </c>
      <c r="G17" s="13">
        <v>220</v>
      </c>
      <c r="H17" s="10">
        <f t="shared" si="2"/>
        <v>34210000</v>
      </c>
    </row>
    <row r="18" spans="1:8" ht="15" thickBot="1" x14ac:dyDescent="0.35">
      <c r="A18" s="7">
        <v>13</v>
      </c>
      <c r="B18" s="5" t="s">
        <v>19</v>
      </c>
      <c r="C18" s="6">
        <v>550</v>
      </c>
      <c r="D18" s="10">
        <f t="shared" si="0"/>
        <v>84150000</v>
      </c>
      <c r="E18" s="6">
        <v>540</v>
      </c>
      <c r="F18" s="10">
        <f t="shared" si="1"/>
        <v>81000000</v>
      </c>
      <c r="G18" s="13">
        <v>530</v>
      </c>
      <c r="H18" s="10">
        <f t="shared" si="2"/>
        <v>82415000</v>
      </c>
    </row>
    <row r="19" spans="1:8" ht="15" thickBot="1" x14ac:dyDescent="0.35">
      <c r="A19" s="8">
        <v>14</v>
      </c>
      <c r="B19" s="9" t="s">
        <v>20</v>
      </c>
      <c r="C19" s="6">
        <v>90</v>
      </c>
      <c r="D19" s="10">
        <f t="shared" si="0"/>
        <v>13770000</v>
      </c>
      <c r="E19" s="6">
        <v>60</v>
      </c>
      <c r="F19" s="10">
        <f t="shared" si="1"/>
        <v>9000000</v>
      </c>
      <c r="G19" s="14">
        <v>70</v>
      </c>
      <c r="H19" s="10">
        <f t="shared" si="2"/>
        <v>10885000</v>
      </c>
    </row>
    <row r="20" spans="1:8" ht="15" thickBot="1" x14ac:dyDescent="0.35">
      <c r="A20" s="23" t="s">
        <v>21</v>
      </c>
      <c r="B20" s="24"/>
      <c r="C20" s="6">
        <v>180</v>
      </c>
      <c r="D20" s="10">
        <f t="shared" si="0"/>
        <v>27540000</v>
      </c>
      <c r="E20" s="6">
        <v>180</v>
      </c>
      <c r="F20" s="10">
        <f t="shared" si="1"/>
        <v>27000000</v>
      </c>
      <c r="G20" s="6">
        <v>180</v>
      </c>
      <c r="H20" s="10">
        <f t="shared" si="2"/>
        <v>27990000</v>
      </c>
    </row>
    <row r="21" spans="1:8" ht="15" thickBot="1" x14ac:dyDescent="0.35">
      <c r="A21" s="23" t="s">
        <v>25</v>
      </c>
      <c r="B21" s="24"/>
      <c r="C21" s="6">
        <v>30</v>
      </c>
      <c r="D21" s="10">
        <f t="shared" si="0"/>
        <v>4590000</v>
      </c>
      <c r="E21" s="6">
        <v>22</v>
      </c>
      <c r="F21" s="10">
        <f t="shared" si="1"/>
        <v>3300000</v>
      </c>
      <c r="G21" s="6">
        <v>35</v>
      </c>
      <c r="H21" s="10">
        <f t="shared" si="2"/>
        <v>5442500</v>
      </c>
    </row>
    <row r="22" spans="1:8" ht="15" thickBot="1" x14ac:dyDescent="0.35">
      <c r="A22" s="25" t="s">
        <v>22</v>
      </c>
      <c r="B22" s="26"/>
      <c r="C22" s="16">
        <f t="shared" ref="C22:H22" si="3">SUM(C4:C21)</f>
        <v>5360</v>
      </c>
      <c r="D22" s="11">
        <f t="shared" si="3"/>
        <v>820080000</v>
      </c>
      <c r="E22" s="15">
        <f t="shared" si="3"/>
        <v>5268</v>
      </c>
      <c r="F22" s="11">
        <f t="shared" si="3"/>
        <v>790200000</v>
      </c>
      <c r="G22" s="15">
        <f t="shared" si="3"/>
        <v>5485</v>
      </c>
      <c r="H22" s="11">
        <f t="shared" si="3"/>
        <v>852917500</v>
      </c>
    </row>
    <row r="23" spans="1:8" ht="15" thickBot="1" x14ac:dyDescent="0.35">
      <c r="A23" s="22" t="s">
        <v>23</v>
      </c>
      <c r="B23" s="22"/>
      <c r="C23" s="22"/>
      <c r="D23" s="17">
        <f>D22*0.19</f>
        <v>155815200</v>
      </c>
      <c r="F23" s="17">
        <f>F22*0.19</f>
        <v>150138000</v>
      </c>
      <c r="H23" s="17">
        <f>H22*0.19</f>
        <v>162054325</v>
      </c>
    </row>
    <row r="24" spans="1:8" ht="15" thickBot="1" x14ac:dyDescent="0.35">
      <c r="A24" s="22" t="s">
        <v>24</v>
      </c>
      <c r="B24" s="22"/>
      <c r="C24" s="22"/>
      <c r="D24" s="18">
        <f>D22+D23</f>
        <v>975895200</v>
      </c>
      <c r="F24" s="19">
        <f>F22+F23</f>
        <v>940338000</v>
      </c>
      <c r="H24" s="20">
        <f>H22+H23</f>
        <v>1014971825</v>
      </c>
    </row>
    <row r="25" spans="1:8" x14ac:dyDescent="0.3">
      <c r="D25" s="12"/>
    </row>
  </sheetData>
  <mergeCells count="11">
    <mergeCell ref="E2:F2"/>
    <mergeCell ref="G2:H2"/>
    <mergeCell ref="A1:H1"/>
    <mergeCell ref="A23:C23"/>
    <mergeCell ref="A24:C24"/>
    <mergeCell ref="A4:B4"/>
    <mergeCell ref="A5:B5"/>
    <mergeCell ref="A20:B20"/>
    <mergeCell ref="A22:B22"/>
    <mergeCell ref="A21:B21"/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Esteban Lopez Aguirre</dc:creator>
  <cp:lastModifiedBy>Paula Andrea Villa Rodriguez</cp:lastModifiedBy>
  <dcterms:created xsi:type="dcterms:W3CDTF">2026-07-01T19:06:45Z</dcterms:created>
  <dcterms:modified xsi:type="dcterms:W3CDTF">2026-09-07T22:39:11Z</dcterms:modified>
</cp:coreProperties>
</file>